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C9" i="1" l="1"/>
  <c r="D14" i="1" l="1"/>
  <c r="D15" i="1"/>
  <c r="D16" i="1"/>
  <c r="D17" i="1"/>
  <c r="D19" i="1"/>
  <c r="D27" i="1" l="1"/>
  <c r="C32" i="1" l="1"/>
  <c r="D24" i="1" l="1"/>
  <c r="D13" i="1"/>
  <c r="B32" i="1" l="1"/>
  <c r="D22" i="1" l="1"/>
  <c r="D25" i="1"/>
  <c r="D26" i="1"/>
  <c r="D28" i="1"/>
  <c r="D29" i="1"/>
  <c r="D30" i="1"/>
  <c r="D31" i="1"/>
  <c r="D23" i="1"/>
  <c r="D10" i="1"/>
  <c r="D11" i="1"/>
  <c r="D12" i="1"/>
  <c r="C20" i="1"/>
  <c r="D32" i="1" l="1"/>
  <c r="D9" i="1"/>
  <c r="B20" i="1"/>
  <c r="D20" i="1" s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<sst xmlns="http://schemas.openxmlformats.org/spreadsheetml/2006/main" count="40" uniqueCount="40">
  <si>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</si>
  <si>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</si>
  <si>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</si>
  <si>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</si>
  <si>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</si>
  <si>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</si>
  <si>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</si>
  <si>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</si>
  <si>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</si>
  <si>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</si>
  <si>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</si>
  <si>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</si>
  <si>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</si>
  <si>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</si>
  <si>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</si>
  <si>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</si>
  <si>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</si>
  <si>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</si>
  <si>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</si>
  <si>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</si>
  <si>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</si>
  <si>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</si>
  <si>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</si>
  <si>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</si>
  <si>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</si>
  <si>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</si>
  <si>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</si>
  <si>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</si>
  <si>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</si>
  <si>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</si>
  <si>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</si>
  <si>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Талыбаевксий сельсовет муниципального района Баймакский район РБ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</si>
  <si>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</si>
  <si>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</si>
  <si>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</si>
  <si>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Идрисов Р.А.</t>
  </si>
  <si>
    <t>Исп. Сагадатова А.Х.</t>
  </si>
  <si>
    <t>Национальная безопасность и правоохранительная деятенльность</t>
  </si>
  <si>
    <t>НАЛОГИ НА СОВОКУПНЫЙ ДОХОД</t>
  </si>
  <si>
    <t>на 01 сентября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</si>
</sst>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C12" sqref="C1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31</v>
      </c>
      <c r="B3" s="21"/>
      <c r="C3" s="21"/>
      <c r="D3" s="21"/>
      <c r="E3" s="2"/>
    </row>
    <row r="4" spans="1:5" x14ac:dyDescent="0.25">
      <c r="A4" s="20" t="s">
        <v>39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4" t="s">
        <v>8</v>
      </c>
      <c r="B9" s="14">
        <v>864400</v>
      </c>
      <c r="C9" s="14">
        <f>C10+C11+C12+C13+C14+C15+C16+C17+C18</f>
        <v>117352.09</v>
      </c>
      <c r="D9" s="16">
        <f>C9/B9*100</f>
        <v>13.57613257751041</v>
      </c>
      <c r="E9" s="2"/>
    </row>
    <row r="10" spans="1:5" x14ac:dyDescent="0.25">
      <c r="A10" s="4" t="s">
        <v>19</v>
      </c>
      <c r="B10" s="14">
        <v>31000</v>
      </c>
      <c r="C10" s="14">
        <v>16288.28</v>
      </c>
      <c r="D10" s="16">
        <f t="shared" ref="D10:D20" si="0">C10/B10*100</f>
        <v>52.542838709677419</v>
      </c>
      <c r="E10" s="2"/>
    </row>
    <row r="11" spans="1:5" s="8" customFormat="1" x14ac:dyDescent="0.25">
      <c r="A11" s="9" t="s">
        <v>18</v>
      </c>
      <c r="B11" s="14">
        <v>486400</v>
      </c>
      <c r="C11" s="14">
        <v>-13283.7</v>
      </c>
      <c r="D11" s="16">
        <f t="shared" si="0"/>
        <v>-2.7310238486842104</v>
      </c>
      <c r="E11" s="2"/>
    </row>
    <row r="12" spans="1:5" x14ac:dyDescent="0.25">
      <c r="A12" s="4" t="s">
        <v>20</v>
      </c>
      <c r="B12" s="14">
        <v>263200</v>
      </c>
      <c r="C12" s="14">
        <v>4203.7700000000004</v>
      </c>
      <c r="D12" s="16">
        <f t="shared" si="0"/>
        <v>1.5971770516717327</v>
      </c>
      <c r="E12" s="2"/>
    </row>
    <row r="13" spans="1:5" x14ac:dyDescent="0.25">
      <c r="A13" s="4" t="s">
        <v>9</v>
      </c>
      <c r="B13" s="14">
        <v>11000</v>
      </c>
      <c r="C13" s="14">
        <v>47799.27</v>
      </c>
      <c r="D13" s="16">
        <f t="shared" si="0"/>
        <v>434.53881818181816</v>
      </c>
      <c r="E13" s="2"/>
    </row>
    <row r="14" spans="1:5" s="12" customFormat="1" x14ac:dyDescent="0.25">
      <c r="A14" s="4" t="s">
        <v>38</v>
      </c>
      <c r="B14" s="14">
        <v>25000</v>
      </c>
      <c r="C14" s="14">
        <v>56790.03</v>
      </c>
      <c r="D14" s="16">
        <f t="shared" si="0"/>
        <v>227.16012000000001</v>
      </c>
      <c r="E14" s="2"/>
    </row>
    <row r="15" spans="1:5" s="12" customFormat="1" ht="33.75" x14ac:dyDescent="0.25">
      <c r="A15" s="4" t="s">
        <v>32</v>
      </c>
      <c r="B15" s="14">
        <v>235000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8">
        <v>10000</v>
      </c>
      <c r="C16" s="14">
        <v>0</v>
      </c>
      <c r="D16" s="16">
        <f t="shared" si="0"/>
        <v>0</v>
      </c>
      <c r="E16" s="2"/>
    </row>
    <row r="17" spans="1:5" s="12" customFormat="1" ht="22.5" x14ac:dyDescent="0.25">
      <c r="A17" s="4" t="s">
        <v>33</v>
      </c>
      <c r="B17" s="18">
        <v>66000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34</v>
      </c>
      <c r="B18" s="18">
        <v>0</v>
      </c>
      <c r="C18" s="14">
        <v>5554.44</v>
      </c>
      <c r="D18" s="16">
        <v>0</v>
      </c>
      <c r="E18" s="2"/>
    </row>
    <row r="19" spans="1:5" x14ac:dyDescent="0.25">
      <c r="A19" s="4" t="s">
        <v>11</v>
      </c>
      <c r="B19" s="14">
        <v>2415800</v>
      </c>
      <c r="C19" s="14">
        <v>2104373.35</v>
      </c>
      <c r="D19" s="16">
        <f t="shared" si="0"/>
        <v>87.108756933520993</v>
      </c>
      <c r="E19" s="2"/>
    </row>
    <row r="20" spans="1:5" x14ac:dyDescent="0.25">
      <c r="A20" s="3" t="s">
        <v>13</v>
      </c>
      <c r="B20" s="15">
        <f>B9+B19</f>
        <v>3280200</v>
      </c>
      <c r="C20" s="15">
        <f>C9+C19</f>
        <v>2221725.44</v>
      </c>
      <c r="D20" s="16">
        <f t="shared" si="0"/>
        <v>67.731401743796098</v>
      </c>
      <c r="E20" s="2"/>
    </row>
    <row r="21" spans="1:5" x14ac:dyDescent="0.25">
      <c r="A21" s="28" t="s">
        <v>15</v>
      </c>
      <c r="B21" s="28"/>
      <c r="C21" s="28"/>
      <c r="D21" s="28"/>
      <c r="E21" s="2"/>
    </row>
    <row r="22" spans="1:5" ht="22.5" x14ac:dyDescent="0.25">
      <c r="A22" s="13" t="s">
        <v>21</v>
      </c>
      <c r="B22" s="16">
        <v>730400</v>
      </c>
      <c r="C22" s="14">
        <v>456949.5</v>
      </c>
      <c r="D22" s="16">
        <f>C22/B22*100</f>
        <v>62.561541621029569</v>
      </c>
    </row>
    <row r="23" spans="1:5" ht="33.75" x14ac:dyDescent="0.25">
      <c r="A23" s="13" t="s">
        <v>22</v>
      </c>
      <c r="B23" s="14">
        <v>1748150</v>
      </c>
      <c r="C23" s="14">
        <v>950090.61</v>
      </c>
      <c r="D23" s="16">
        <f>C23/B23*100</f>
        <v>54.348345965735199</v>
      </c>
    </row>
    <row r="24" spans="1:5" x14ac:dyDescent="0.25">
      <c r="A24" s="13" t="s">
        <v>23</v>
      </c>
      <c r="B24" s="14">
        <v>3000</v>
      </c>
      <c r="C24" s="14">
        <v>0</v>
      </c>
      <c r="D24" s="16">
        <f>C24/B24*100</f>
        <v>0</v>
      </c>
    </row>
    <row r="25" spans="1:5" x14ac:dyDescent="0.25">
      <c r="A25" s="13" t="s">
        <v>24</v>
      </c>
      <c r="B25" s="14">
        <v>37600</v>
      </c>
      <c r="C25" s="14">
        <v>14845.33</v>
      </c>
      <c r="D25" s="16">
        <f t="shared" ref="D25:D31" si="1">C25/B25*100</f>
        <v>39.482260638297873</v>
      </c>
    </row>
    <row r="26" spans="1:5" x14ac:dyDescent="0.25">
      <c r="A26" s="13" t="s">
        <v>25</v>
      </c>
      <c r="B26" s="14">
        <v>468740</v>
      </c>
      <c r="C26" s="14">
        <v>382036.79</v>
      </c>
      <c r="D26" s="16">
        <f t="shared" si="1"/>
        <v>81.502920595639367</v>
      </c>
    </row>
    <row r="27" spans="1:5" s="12" customFormat="1" ht="22.5" x14ac:dyDescent="0.25">
      <c r="A27" s="13" t="s">
        <v>37</v>
      </c>
      <c r="B27" s="14">
        <v>2260</v>
      </c>
      <c r="C27" s="14">
        <v>2260</v>
      </c>
      <c r="D27" s="16">
        <f t="shared" si="1"/>
        <v>100</v>
      </c>
    </row>
    <row r="28" spans="1:5" s="12" customFormat="1" x14ac:dyDescent="0.25">
      <c r="A28" s="13" t="s">
        <v>26</v>
      </c>
      <c r="B28" s="14">
        <v>111064.89</v>
      </c>
      <c r="C28" s="18">
        <v>105064.89</v>
      </c>
      <c r="D28" s="16">
        <f t="shared" si="1"/>
        <v>94.597752719153632</v>
      </c>
    </row>
    <row r="29" spans="1:5" x14ac:dyDescent="0.25">
      <c r="A29" s="13" t="s">
        <v>27</v>
      </c>
      <c r="B29" s="14">
        <v>590435.11</v>
      </c>
      <c r="C29" s="14">
        <v>416935.11</v>
      </c>
      <c r="D29" s="16">
        <f t="shared" si="1"/>
        <v>70.614891109710598</v>
      </c>
    </row>
    <row r="30" spans="1:5" x14ac:dyDescent="0.25">
      <c r="A30" s="13" t="s">
        <v>28</v>
      </c>
      <c r="B30" s="14">
        <v>90190</v>
      </c>
      <c r="C30" s="14">
        <v>0</v>
      </c>
      <c r="D30" s="16">
        <f t="shared" si="1"/>
        <v>0</v>
      </c>
    </row>
    <row r="31" spans="1:5" x14ac:dyDescent="0.25">
      <c r="A31" s="13" t="s">
        <v>14</v>
      </c>
      <c r="B31" s="14">
        <v>20000</v>
      </c>
      <c r="C31" s="14">
        <v>6200</v>
      </c>
      <c r="D31" s="16">
        <f t="shared" si="1"/>
        <v>31</v>
      </c>
    </row>
    <row r="32" spans="1:5" x14ac:dyDescent="0.25">
      <c r="A32" s="5" t="s">
        <v>16</v>
      </c>
      <c r="B32" s="15">
        <f>SUM(B22:B31)</f>
        <v>3801840</v>
      </c>
      <c r="C32" s="15">
        <f>SUM(C22:C31)</f>
        <v>2334382.23</v>
      </c>
      <c r="D32" s="17">
        <f>C32/B32*100</f>
        <v>61.401380121204475</v>
      </c>
    </row>
    <row r="33" spans="1:4" x14ac:dyDescent="0.25">
      <c r="A33" s="6" t="s">
        <v>17</v>
      </c>
      <c r="B33" s="7">
        <f>B20-B32</f>
        <v>-521640</v>
      </c>
      <c r="C33" s="7">
        <f>C20-C32</f>
        <v>-112656.79000000004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22" t="s">
        <v>30</v>
      </c>
      <c r="B36" s="22"/>
      <c r="C36" s="10" t="s">
        <v>35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36</v>
      </c>
      <c r="B39" s="10"/>
      <c r="C39" s="10"/>
      <c r="D39" s="10"/>
    </row>
    <row r="40" spans="1:4" x14ac:dyDescent="0.25">
      <c r="A40" s="11" t="s">
        <v>29</v>
      </c>
      <c r="B40" s="10"/>
      <c r="C40" s="10"/>
      <c r="D40" s="10"/>
    </row>
  </sheetData>
  <mergeCells count="9">
    <mergeCell ref="A1:D1"/>
    <mergeCell ref="A2:D2"/>
    <mergeCell ref="A3:D3"/>
    <mergeCell ref="A4:D4"/>
    <mergeCell ref="A36:B36"/>
    <mergeCell ref="A5:D5"/>
    <mergeCell ref="A6:D6"/>
    <mergeCell ref="A8:D8"/>
    <mergeCell ref="A21:D21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2021-02-15T10:09:31Z</cp:lastPrinted>
  <dcterms:created xsi:type="dcterms:W3CDTF">2016-02-08T11:51:34Z</dcterms:created>
  <dcterms:modified xsi:type="dcterms:W3CDTF">2021-09-07T04:31:04Z</dcterms:modified>
</cp:coreProperties>
</file>