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C33" i="1" l="1"/>
  <c r="C20" i="1" l="1"/>
  <c r="D26" i="1" l="1"/>
  <c r="D14" i="1" l="1"/>
  <c r="D15" i="1"/>
  <c r="D16" i="1"/>
  <c r="D17" i="1"/>
  <c r="D19" i="1"/>
  <c r="D28" i="1" l="1"/>
  <c r="D24" i="1" l="1"/>
  <c r="D13" i="1"/>
  <c r="B33" i="1" l="1"/>
  <c r="D22" i="1" l="1"/>
  <c r="D25" i="1"/>
  <c r="D27" i="1"/>
  <c r="D29" i="1"/>
  <c r="D30" i="1"/>
  <c r="D31" i="1"/>
  <c r="D32" i="1"/>
  <c r="D23" i="1"/>
  <c r="D10" i="1"/>
  <c r="D11" i="1"/>
  <c r="D12" i="1"/>
  <c r="D33" i="1" l="1"/>
  <c r="D9" i="1"/>
  <c r="B20" i="1"/>
  <c r="D20" i="1" s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<sst xmlns="http://schemas.openxmlformats.org/spreadsheetml/2006/main" count="41" uniqueCount="41">
  <si>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</si>
  <si>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</si>
  <si>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</si>
  <si>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</si>
  <si>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</si>
  <si>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</si>
  <si>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</si>
  <si>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</si>
  <si>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</si>
  <si>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</si>
  <si>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</si>
  <si>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</si>
  <si>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</si>
  <si>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</si>
  <si>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</si>
  <si>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</si>
  <si>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</si>
  <si>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</si>
  <si>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</si>
  <si>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</si>
  <si>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</si>
  <si>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</si>
  <si>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</si>
  <si>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</si>
  <si>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</si>
  <si>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</si>
  <si>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</si>
  <si>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</si>
  <si>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</si>
  <si>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</si>
  <si>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</si>
  <si>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Талыбаевксий сельсовет муниципального района Баймакский район РБ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</si>
  <si>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</si>
  <si>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</si>
  <si>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</si>
  <si>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</si>
  <si>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Национальная безопасность и правоохранительная деятенльность</t>
  </si>
  <si>
    <t>НАЛОГИ НА СОВОКУПНЫЙ ДОХОД</t>
  </si>
  <si>
    <t>Другие вопросы в области национальной экономики</t>
  </si>
  <si>
    <t>на 01 декабря 2021 года</t>
  </si>
  <si>
    <t>Исп. Евстигнеева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</si>
</sst>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29" sqref="G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39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v>538807.72</v>
      </c>
      <c r="D9" s="16">
        <f>C9/B9*100</f>
        <v>62.333146691346599</v>
      </c>
      <c r="E9" s="2"/>
    </row>
    <row r="10" spans="1:5" x14ac:dyDescent="0.25">
      <c r="A10" s="4" t="s">
        <v>19</v>
      </c>
      <c r="B10" s="14">
        <v>31000</v>
      </c>
      <c r="C10" s="14">
        <v>25002.05</v>
      </c>
      <c r="D10" s="16">
        <f t="shared" ref="D10:D20" si="0">C10/B10*100</f>
        <v>80.651774193548391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404434.04</v>
      </c>
      <c r="D11" s="16">
        <f t="shared" si="0"/>
        <v>83.148445723684205</v>
      </c>
      <c r="E11" s="2"/>
    </row>
    <row r="12" spans="1:5" x14ac:dyDescent="0.25">
      <c r="A12" s="4" t="s">
        <v>20</v>
      </c>
      <c r="B12" s="14">
        <v>263200</v>
      </c>
      <c r="C12" s="14">
        <v>154309.95000000001</v>
      </c>
      <c r="D12" s="16">
        <f t="shared" si="0"/>
        <v>58.628400455927057</v>
      </c>
      <c r="E12" s="2"/>
    </row>
    <row r="13" spans="1:5" x14ac:dyDescent="0.25">
      <c r="A13" s="4" t="s">
        <v>9</v>
      </c>
      <c r="B13" s="14">
        <v>11000</v>
      </c>
      <c r="C13" s="14">
        <v>47849.27</v>
      </c>
      <c r="D13" s="16">
        <f t="shared" si="0"/>
        <v>434.99336363636365</v>
      </c>
      <c r="E13" s="2"/>
    </row>
    <row r="14" spans="1:5" s="12" customFormat="1" x14ac:dyDescent="0.25">
      <c r="A14" s="4" t="s">
        <v>37</v>
      </c>
      <c r="B14" s="14">
        <v>25000</v>
      </c>
      <c r="C14" s="14">
        <v>55967.92</v>
      </c>
      <c r="D14" s="16">
        <f t="shared" si="0"/>
        <v>223.87167999999997</v>
      </c>
      <c r="E14" s="2"/>
    </row>
    <row r="15" spans="1:5" s="12" customFormat="1" ht="33.75" x14ac:dyDescent="0.25">
      <c r="A15" s="4" t="s">
        <v>32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33</v>
      </c>
      <c r="B17" s="18">
        <v>66000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34</v>
      </c>
      <c r="B18" s="18">
        <v>0</v>
      </c>
      <c r="C18" s="14">
        <v>5554.44</v>
      </c>
      <c r="D18" s="16">
        <v>0</v>
      </c>
      <c r="E18" s="2"/>
    </row>
    <row r="19" spans="1:5" x14ac:dyDescent="0.25">
      <c r="A19" s="4" t="s">
        <v>11</v>
      </c>
      <c r="B19" s="14">
        <v>3537440</v>
      </c>
      <c r="C19" s="14">
        <v>3397365.77</v>
      </c>
      <c r="D19" s="16">
        <f t="shared" si="0"/>
        <v>96.040237290243795</v>
      </c>
      <c r="E19" s="2"/>
    </row>
    <row r="20" spans="1:5" x14ac:dyDescent="0.25">
      <c r="A20" s="3" t="s">
        <v>13</v>
      </c>
      <c r="B20" s="15">
        <f>B9+B19</f>
        <v>4401840</v>
      </c>
      <c r="C20" s="15">
        <f>C9+C19</f>
        <v>3936173.49</v>
      </c>
      <c r="D20" s="16">
        <f t="shared" si="0"/>
        <v>89.421094133362416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730400</v>
      </c>
      <c r="C22" s="14">
        <v>663488.74</v>
      </c>
      <c r="D22" s="16">
        <f>C22/B22*100</f>
        <v>90.839093647316531</v>
      </c>
    </row>
    <row r="23" spans="1:5" ht="33.75" x14ac:dyDescent="0.25">
      <c r="A23" s="13" t="s">
        <v>22</v>
      </c>
      <c r="B23" s="14">
        <v>1687344.88</v>
      </c>
      <c r="C23" s="14">
        <v>1344526.64</v>
      </c>
      <c r="D23" s="16">
        <f>C23/B23*100</f>
        <v>79.682977436124375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23820.27</v>
      </c>
      <c r="D25" s="16">
        <f t="shared" ref="D25:D32" si="1">C25/B25*100</f>
        <v>63.351781914893621</v>
      </c>
    </row>
    <row r="26" spans="1:5" s="12" customFormat="1" x14ac:dyDescent="0.25">
      <c r="A26" s="13" t="s">
        <v>38</v>
      </c>
      <c r="B26" s="14">
        <v>15000</v>
      </c>
      <c r="C26" s="14">
        <v>15000</v>
      </c>
      <c r="D26" s="16">
        <f t="shared" si="1"/>
        <v>100</v>
      </c>
    </row>
    <row r="27" spans="1:5" x14ac:dyDescent="0.25">
      <c r="A27" s="13" t="s">
        <v>25</v>
      </c>
      <c r="B27" s="14">
        <v>1053740</v>
      </c>
      <c r="C27" s="14">
        <v>966629.2</v>
      </c>
      <c r="D27" s="16">
        <f t="shared" si="1"/>
        <v>91.733178962552429</v>
      </c>
    </row>
    <row r="28" spans="1:5" s="12" customFormat="1" ht="22.5" x14ac:dyDescent="0.25">
      <c r="A28" s="13" t="s">
        <v>36</v>
      </c>
      <c r="B28" s="14">
        <v>2260</v>
      </c>
      <c r="C28" s="14">
        <v>2260</v>
      </c>
      <c r="D28" s="16">
        <f t="shared" si="1"/>
        <v>100</v>
      </c>
    </row>
    <row r="29" spans="1:5" s="12" customFormat="1" x14ac:dyDescent="0.25">
      <c r="A29" s="13" t="s">
        <v>26</v>
      </c>
      <c r="B29" s="14">
        <v>110602.39</v>
      </c>
      <c r="C29" s="18">
        <v>105064.89</v>
      </c>
      <c r="D29" s="16">
        <f t="shared" si="1"/>
        <v>94.993326997725816</v>
      </c>
    </row>
    <row r="30" spans="1:5" x14ac:dyDescent="0.25">
      <c r="A30" s="13" t="s">
        <v>27</v>
      </c>
      <c r="B30" s="14">
        <v>539685.92000000004</v>
      </c>
      <c r="C30" s="14">
        <v>511521.77</v>
      </c>
      <c r="D30" s="16">
        <f t="shared" si="1"/>
        <v>94.781381363441909</v>
      </c>
    </row>
    <row r="31" spans="1:5" x14ac:dyDescent="0.25">
      <c r="A31" s="13" t="s">
        <v>28</v>
      </c>
      <c r="B31" s="14">
        <v>160995.12</v>
      </c>
      <c r="C31" s="14">
        <v>90000</v>
      </c>
      <c r="D31" s="16">
        <f t="shared" si="1"/>
        <v>55.902315548446438</v>
      </c>
    </row>
    <row r="32" spans="1:5" x14ac:dyDescent="0.25">
      <c r="A32" s="13" t="s">
        <v>14</v>
      </c>
      <c r="B32" s="14">
        <v>61211.69</v>
      </c>
      <c r="C32" s="14">
        <v>57411.69</v>
      </c>
      <c r="D32" s="16">
        <f t="shared" si="1"/>
        <v>93.79203547557664</v>
      </c>
    </row>
    <row r="33" spans="1:4" x14ac:dyDescent="0.25">
      <c r="A33" s="5" t="s">
        <v>16</v>
      </c>
      <c r="B33" s="15">
        <f>SUM(B22:B32)</f>
        <v>4401840</v>
      </c>
      <c r="C33" s="15">
        <f>SUM(C22:C32)</f>
        <v>3779723.1999999997</v>
      </c>
      <c r="D33" s="17">
        <f>C33/B33*100</f>
        <v>85.866892026970532</v>
      </c>
    </row>
    <row r="34" spans="1:4" x14ac:dyDescent="0.25">
      <c r="A34" s="6" t="s">
        <v>17</v>
      </c>
      <c r="B34" s="7">
        <f>B20-B33</f>
        <v>0</v>
      </c>
      <c r="C34" s="7">
        <f>C20-C33</f>
        <v>156450.2900000005</v>
      </c>
      <c r="D34" s="1"/>
    </row>
    <row r="36" spans="1:4" x14ac:dyDescent="0.25">
      <c r="A36" s="10"/>
      <c r="B36" s="10"/>
      <c r="C36" s="10"/>
      <c r="D36" s="10"/>
    </row>
    <row r="37" spans="1:4" x14ac:dyDescent="0.25">
      <c r="A37" s="22" t="s">
        <v>30</v>
      </c>
      <c r="B37" s="22"/>
      <c r="C37" s="10" t="s">
        <v>35</v>
      </c>
      <c r="D37" s="10"/>
    </row>
    <row r="38" spans="1:4" x14ac:dyDescent="0.25">
      <c r="A38" s="19"/>
    </row>
    <row r="39" spans="1:4" s="12" customFormat="1" x14ac:dyDescent="0.25">
      <c r="A39" s="19"/>
    </row>
    <row r="40" spans="1:4" x14ac:dyDescent="0.25">
      <c r="A40" s="11" t="s">
        <v>40</v>
      </c>
      <c r="B40" s="10"/>
      <c r="C40" s="10"/>
      <c r="D40" s="10"/>
    </row>
    <row r="41" spans="1:4" x14ac:dyDescent="0.25">
      <c r="A41" s="11" t="s">
        <v>29</v>
      </c>
      <c r="B41" s="10"/>
      <c r="C41" s="10"/>
      <c r="D41" s="10"/>
    </row>
  </sheetData>
  <mergeCells count="9">
    <mergeCell ref="A1:D1"/>
    <mergeCell ref="A2:D2"/>
    <mergeCell ref="A3:D3"/>
    <mergeCell ref="A4:D4"/>
    <mergeCell ref="A37:B37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2021-12-15T03:50:14Z</dcterms:modified>
</cp:coreProperties>
</file>