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 l="1"/>
  <c r="D28" i="1" l="1"/>
  <c r="D27" i="1"/>
  <c r="B21" i="1" l="1"/>
  <c r="C33" i="1" l="1"/>
  <c r="C21" i="1" l="1"/>
  <c r="D14" i="1" l="1"/>
  <c r="D15" i="1"/>
  <c r="D16" i="1"/>
  <c r="D17" i="1"/>
  <c r="D20" i="1"/>
  <c r="D25" i="1" l="1"/>
  <c r="D13" i="1"/>
  <c r="B33" i="1" l="1"/>
  <c r="D23" i="1" l="1"/>
  <c r="D26" i="1"/>
  <c r="D29" i="1"/>
  <c r="D30" i="1"/>
  <c r="D31" i="1"/>
  <c r="D32" i="1"/>
  <c r="D24" i="1"/>
  <c r="D10" i="1"/>
  <c r="D11" i="1"/>
  <c r="D12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<sst xmlns="http://schemas.openxmlformats.org/spreadsheetml/2006/main" count="41" uniqueCount="41">
  <si>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</si>
  <si>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</si>
  <si>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</si>
  <si>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</si>
  <si>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</si>
  <si>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</si>
  <si>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</si>
  <si>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</si>
  <si>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</si>
  <si>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</si>
  <si>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</si>
  <si>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</si>
  <si>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</si>
  <si>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</si>
  <si>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</si>
  <si>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</si>
  <si>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</si>
  <si>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</si>
  <si>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</si>
  <si>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</si>
  <si>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</si>
  <si>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</si>
  <si>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</si>
  <si>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</si>
  <si>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</si>
  <si>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</si>
  <si>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</si>
  <si>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</si>
  <si>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</si>
  <si>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</si>
  <si>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</si>
  <si>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</si>
  <si>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</si>
  <si>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</si>
  <si>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</si>
  <si>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</si>
  <si>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</si>
  <si>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</si>
  <si>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Бюджет сельского поселения Татлыбаевксий сельсовет муниципального района Баймакский район РБ</t>
  </si>
  <si>
    <t>на 01 сентября 2022 года</t>
  </si>
  <si>
    <t>ДОХОДЫ ОТ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</si>
</sst>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21" sqref="C2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38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B10+B11+B12+B13+B14+B15+B16+B17+B19</f>
        <v>1163660</v>
      </c>
      <c r="C9" s="15">
        <f>C10+C11+C12+C13+C14+C15+C16+C17+C19+C18</f>
        <v>608671.84</v>
      </c>
      <c r="D9" s="17">
        <f>C9/B9*100</f>
        <v>52.306673770689031</v>
      </c>
      <c r="E9" s="2"/>
    </row>
    <row r="10" spans="1:5" x14ac:dyDescent="0.25">
      <c r="A10" s="4" t="s">
        <v>19</v>
      </c>
      <c r="B10" s="14">
        <v>27000</v>
      </c>
      <c r="C10" s="14">
        <v>25043.27</v>
      </c>
      <c r="D10" s="16">
        <f t="shared" ref="D10:D21" si="0">C10/B10*100</f>
        <v>92.752851851851858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-92174.01</v>
      </c>
      <c r="D11" s="16">
        <f t="shared" si="0"/>
        <v>-41.333636771300448</v>
      </c>
      <c r="E11" s="2"/>
    </row>
    <row r="12" spans="1:5" x14ac:dyDescent="0.25">
      <c r="A12" s="4" t="s">
        <v>20</v>
      </c>
      <c r="B12" s="14">
        <v>286900</v>
      </c>
      <c r="C12" s="14">
        <v>24540.65</v>
      </c>
      <c r="D12" s="16">
        <f t="shared" si="0"/>
        <v>8.5537295224817012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42341.1</v>
      </c>
      <c r="D14" s="16">
        <f t="shared" si="0"/>
        <v>70.5685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20000</v>
      </c>
      <c r="D16" s="16">
        <f t="shared" si="0"/>
        <v>133.33333333333331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40</v>
      </c>
      <c r="B18" s="18">
        <v>0</v>
      </c>
      <c r="C18" s="14">
        <v>18950</v>
      </c>
      <c r="D18" s="16"/>
      <c r="E18" s="2"/>
    </row>
    <row r="19" spans="1:5" s="12" customFormat="1" x14ac:dyDescent="0.25">
      <c r="A19" s="4" t="s">
        <v>31</v>
      </c>
      <c r="B19" s="18">
        <v>0</v>
      </c>
      <c r="C19" s="14">
        <v>2000</v>
      </c>
      <c r="D19" s="16"/>
      <c r="E19" s="2"/>
    </row>
    <row r="20" spans="1:5" x14ac:dyDescent="0.25">
      <c r="A20" s="20" t="s">
        <v>11</v>
      </c>
      <c r="B20" s="15">
        <v>2643300</v>
      </c>
      <c r="C20" s="15">
        <v>2087088</v>
      </c>
      <c r="D20" s="17">
        <f t="shared" si="0"/>
        <v>78.957666553172174</v>
      </c>
      <c r="E20" s="2"/>
    </row>
    <row r="21" spans="1:5" x14ac:dyDescent="0.25">
      <c r="A21" s="3" t="s">
        <v>13</v>
      </c>
      <c r="B21" s="15">
        <f>B9+B20</f>
        <v>3806960</v>
      </c>
      <c r="C21" s="15">
        <f>C9+C20</f>
        <v>2695759.84</v>
      </c>
      <c r="D21" s="16">
        <f t="shared" si="0"/>
        <v>70.811351839788173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21</v>
      </c>
      <c r="B23" s="16">
        <v>730401</v>
      </c>
      <c r="C23" s="14">
        <v>580208.66</v>
      </c>
      <c r="D23" s="16">
        <f>C23/B23*100</f>
        <v>79.43700241374259</v>
      </c>
    </row>
    <row r="24" spans="1:5" ht="33.75" x14ac:dyDescent="0.25">
      <c r="A24" s="13" t="s">
        <v>22</v>
      </c>
      <c r="B24" s="14">
        <v>1614759</v>
      </c>
      <c r="C24" s="14">
        <v>1077458.1000000001</v>
      </c>
      <c r="D24" s="16">
        <f>C24/B24*100</f>
        <v>66.725629025755552</v>
      </c>
    </row>
    <row r="25" spans="1:5" x14ac:dyDescent="0.25">
      <c r="A25" s="13" t="s">
        <v>23</v>
      </c>
      <c r="B25" s="14">
        <v>3000</v>
      </c>
      <c r="C25" s="14">
        <v>0</v>
      </c>
      <c r="D25" s="16">
        <f>C25/B25*100</f>
        <v>0</v>
      </c>
    </row>
    <row r="26" spans="1:5" x14ac:dyDescent="0.25">
      <c r="A26" s="13" t="s">
        <v>24</v>
      </c>
      <c r="B26" s="14">
        <v>24500</v>
      </c>
      <c r="C26" s="14">
        <v>11836.14</v>
      </c>
      <c r="D26" s="16">
        <f t="shared" ref="D26:D32" si="1">C26/B26*100</f>
        <v>48.310775510204081</v>
      </c>
    </row>
    <row r="27" spans="1:5" s="12" customFormat="1" x14ac:dyDescent="0.25">
      <c r="A27" s="13" t="s">
        <v>36</v>
      </c>
      <c r="B27" s="14">
        <v>239072.67</v>
      </c>
      <c r="C27" s="14">
        <v>64072.67</v>
      </c>
      <c r="D27" s="16">
        <f t="shared" si="1"/>
        <v>26.800499613778523</v>
      </c>
    </row>
    <row r="28" spans="1:5" s="12" customFormat="1" x14ac:dyDescent="0.25">
      <c r="A28" s="13" t="s">
        <v>37</v>
      </c>
      <c r="B28" s="14">
        <v>98705</v>
      </c>
      <c r="C28" s="14">
        <v>98705</v>
      </c>
      <c r="D28" s="16">
        <f t="shared" si="1"/>
        <v>100</v>
      </c>
    </row>
    <row r="29" spans="1:5" x14ac:dyDescent="0.25">
      <c r="A29" s="13" t="s">
        <v>25</v>
      </c>
      <c r="B29" s="14">
        <v>453700</v>
      </c>
      <c r="C29" s="14">
        <v>212104.48</v>
      </c>
      <c r="D29" s="16">
        <f t="shared" si="1"/>
        <v>46.74994048931012</v>
      </c>
    </row>
    <row r="30" spans="1:5" x14ac:dyDescent="0.25">
      <c r="A30" s="13" t="s">
        <v>26</v>
      </c>
      <c r="B30" s="14">
        <v>516022.33</v>
      </c>
      <c r="C30" s="14">
        <v>408978.24</v>
      </c>
      <c r="D30" s="16">
        <f t="shared" si="1"/>
        <v>79.255919021953943</v>
      </c>
    </row>
    <row r="31" spans="1:5" x14ac:dyDescent="0.25">
      <c r="A31" s="13" t="s">
        <v>27</v>
      </c>
      <c r="B31" s="14">
        <v>100000</v>
      </c>
      <c r="C31" s="14">
        <v>24565.14</v>
      </c>
      <c r="D31" s="16">
        <f t="shared" si="1"/>
        <v>24.56514</v>
      </c>
    </row>
    <row r="32" spans="1:5" x14ac:dyDescent="0.25">
      <c r="A32" s="13" t="s">
        <v>14</v>
      </c>
      <c r="B32" s="14">
        <v>26800</v>
      </c>
      <c r="C32" s="14">
        <v>22500</v>
      </c>
      <c r="D32" s="16">
        <f t="shared" si="1"/>
        <v>83.955223880597018</v>
      </c>
    </row>
    <row r="33" spans="1:4" x14ac:dyDescent="0.25">
      <c r="A33" s="5" t="s">
        <v>16</v>
      </c>
      <c r="B33" s="15">
        <f>SUM(B23:B32)</f>
        <v>3806960</v>
      </c>
      <c r="C33" s="15">
        <f>SUM(C23:C32)</f>
        <v>2500428.4300000002</v>
      </c>
      <c r="D33" s="17">
        <f>C33/B33*100</f>
        <v>65.68044922983168</v>
      </c>
    </row>
    <row r="34" spans="1:4" x14ac:dyDescent="0.25">
      <c r="A34" s="6" t="s">
        <v>17</v>
      </c>
      <c r="B34" s="7">
        <f>B21-B33</f>
        <v>0</v>
      </c>
      <c r="C34" s="7">
        <f>C21-C33</f>
        <v>195331.40999999968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3" t="s">
        <v>29</v>
      </c>
      <c r="B37" s="23"/>
      <c r="C37" s="10" t="s">
        <v>32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35</v>
      </c>
      <c r="B40" s="10"/>
      <c r="C40" s="10"/>
      <c r="D40" s="10"/>
    </row>
    <row r="41" spans="1:4" x14ac:dyDescent="0.25">
      <c r="A41" s="11" t="s">
        <v>28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2022-07-15T07:23:53Z</cp:lastPrinted>
  <dcterms:created xsi:type="dcterms:W3CDTF">2016-02-08T11:51:34Z</dcterms:created>
  <dcterms:modified xsi:type="dcterms:W3CDTF">2022-09-16T03:37:58Z</dcterms:modified>
</cp:coreProperties>
</file>