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D11" i="1" l="1"/>
  <c r="D30" i="1" l="1"/>
  <c r="C9" i="1" l="1"/>
  <c r="B9" i="1" l="1"/>
  <c r="D28" i="1" l="1"/>
  <c r="D27" i="1"/>
  <c r="B21" i="1" l="1"/>
  <c r="C34" i="1" l="1"/>
  <c r="C21" i="1" l="1"/>
  <c r="D14" i="1" l="1"/>
  <c r="D15" i="1"/>
  <c r="D16" i="1"/>
  <c r="D17" i="1"/>
  <c r="D20" i="1"/>
  <c r="D25" i="1" l="1"/>
  <c r="D13" i="1"/>
  <c r="B34" i="1" l="1"/>
  <c r="D23" i="1" l="1"/>
  <c r="D26" i="1"/>
  <c r="D29" i="1"/>
  <c r="D31" i="1"/>
  <c r="D32" i="1"/>
  <c r="D33" i="1"/>
  <c r="D24" i="1"/>
  <c r="D10" i="1"/>
  <c r="D12" i="1"/>
  <c r="D34" i="1" l="1"/>
  <c r="D9" i="1"/>
  <c r="D21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<sst xmlns="http://schemas.openxmlformats.org/spreadsheetml/2006/main" count="42" uniqueCount="42">
  <si>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</si>
  <si>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</si>
  <si>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</si>
  <si>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</si>
  <si>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</si>
  <si>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</si>
  <si>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</si>
  <si>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</si>
  <si>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</si>
  <si>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</si>
  <si>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</si>
  <si>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</si>
  <si>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</si>
  <si>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</si>
  <si>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</si>
  <si>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</si>
  <si>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</si>
  <si>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</si>
  <si>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</si>
  <si>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</si>
  <si>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</si>
  <si>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</si>
  <si>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</si>
  <si>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</si>
  <si>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</si>
  <si>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</si>
  <si>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</si>
  <si>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</si>
  <si>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</si>
  <si>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</si>
  <si>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ДОХОДЫ ОТ ПРОДАЖИ МАТЕРИАЛЬНЫХ И НЕМАТЕРИАЛЬНЫХ АКТИВОВ</t>
  </si>
  <si>
    <t>ШТРАФЫ, САНКЦИИ, ВОЗМЕЩЕНИЕ УЩЕРБА</t>
  </si>
  <si>
    <t>Идрисов Р.А.</t>
  </si>
  <si>
    <t>ЕСХН</t>
  </si>
  <si>
    <t xml:space="preserve">ДОХОДЫ ОТ ИСПОЛЬЗОВАНИЯ ИМУЩЕСТВА, НАХОДЯЩЕГОСЯ В ГОСУДАРСТВЕННОЙ И МУНИЦИПАЛЬНОЙ СОБСТВЕННОСТИ (аренда) </t>
  </si>
  <si>
    <t>Исп. Баимова Л.А.</t>
  </si>
  <si>
    <t>Национальная безопасность</t>
  </si>
  <si>
    <t>Другие вопросы в облвасти национальной экономики</t>
  </si>
  <si>
    <t>Бюджет сельского поселения Татлыбаевксий сельсовет муниципального района Баймакский район РБ</t>
  </si>
  <si>
    <t>ДОХОДЫ ОТ КОМПЕНСАЦИИ ЗАТРАТ ГОСУДАРСТВА</t>
  </si>
  <si>
    <t>Коммунальное хозяйство</t>
  </si>
  <si>
    <t>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</si>
</sst>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34" sqref="C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38</v>
      </c>
      <c r="B3" s="22"/>
      <c r="C3" s="22"/>
      <c r="D3" s="22"/>
      <c r="E3" s="2"/>
    </row>
    <row r="4" spans="1:5" x14ac:dyDescent="0.25">
      <c r="A4" s="21" t="s">
        <v>41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0" t="s">
        <v>8</v>
      </c>
      <c r="B9" s="15">
        <f>B10+B11+B12+B13+B14+B15+B16+B17+B19</f>
        <v>1163660</v>
      </c>
      <c r="C9" s="15">
        <f>C10+C11+C12+C13+C14+C15+C16+C17+C19+C18</f>
        <v>881454.09</v>
      </c>
      <c r="D9" s="17">
        <f>C9/B9*100</f>
        <v>75.748422219548658</v>
      </c>
      <c r="E9" s="2"/>
    </row>
    <row r="10" spans="1:5" x14ac:dyDescent="0.25">
      <c r="A10" s="4" t="s">
        <v>19</v>
      </c>
      <c r="B10" s="14">
        <v>27000</v>
      </c>
      <c r="C10" s="14">
        <v>36032.22</v>
      </c>
      <c r="D10" s="16">
        <f t="shared" ref="D10:D21" si="0">C10/B10*100</f>
        <v>133.45266666666666</v>
      </c>
      <c r="E10" s="2"/>
    </row>
    <row r="11" spans="1:5" s="8" customFormat="1" x14ac:dyDescent="0.25">
      <c r="A11" s="9" t="s">
        <v>18</v>
      </c>
      <c r="B11" s="14">
        <v>223000</v>
      </c>
      <c r="C11" s="14">
        <v>26539.38</v>
      </c>
      <c r="D11" s="16">
        <f t="shared" si="0"/>
        <v>11.901067264573992</v>
      </c>
      <c r="E11" s="2"/>
    </row>
    <row r="12" spans="1:5" x14ac:dyDescent="0.25">
      <c r="A12" s="4" t="s">
        <v>20</v>
      </c>
      <c r="B12" s="14">
        <v>286900</v>
      </c>
      <c r="C12" s="14">
        <v>157397.35999999999</v>
      </c>
      <c r="D12" s="16">
        <f t="shared" si="0"/>
        <v>54.861401185081903</v>
      </c>
      <c r="E12" s="2"/>
    </row>
    <row r="13" spans="1:5" x14ac:dyDescent="0.25">
      <c r="A13" s="4" t="s">
        <v>9</v>
      </c>
      <c r="B13" s="14">
        <v>20000</v>
      </c>
      <c r="C13" s="14">
        <v>5300</v>
      </c>
      <c r="D13" s="16">
        <f t="shared" si="0"/>
        <v>26.5</v>
      </c>
      <c r="E13" s="2"/>
    </row>
    <row r="14" spans="1:5" s="12" customFormat="1" x14ac:dyDescent="0.25">
      <c r="A14" s="4" t="s">
        <v>33</v>
      </c>
      <c r="B14" s="14">
        <v>60000</v>
      </c>
      <c r="C14" s="14">
        <v>45564.3</v>
      </c>
      <c r="D14" s="16">
        <f t="shared" si="0"/>
        <v>75.9405</v>
      </c>
      <c r="E14" s="2"/>
    </row>
    <row r="15" spans="1:5" s="12" customFormat="1" ht="33.75" x14ac:dyDescent="0.25">
      <c r="A15" s="4" t="s">
        <v>34</v>
      </c>
      <c r="B15" s="14">
        <v>58000</v>
      </c>
      <c r="C15" s="14">
        <v>0</v>
      </c>
      <c r="D15" s="16">
        <f t="shared" si="0"/>
        <v>0</v>
      </c>
      <c r="E15" s="2"/>
    </row>
    <row r="16" spans="1:5" x14ac:dyDescent="0.25">
      <c r="A16" s="4" t="s">
        <v>10</v>
      </c>
      <c r="B16" s="18">
        <v>15000</v>
      </c>
      <c r="C16" s="14">
        <v>0</v>
      </c>
      <c r="D16" s="16">
        <f t="shared" si="0"/>
        <v>0</v>
      </c>
      <c r="E16" s="2"/>
    </row>
    <row r="17" spans="1:5" s="12" customFormat="1" ht="22.5" x14ac:dyDescent="0.25">
      <c r="A17" s="4" t="s">
        <v>30</v>
      </c>
      <c r="B17" s="18">
        <v>473760</v>
      </c>
      <c r="C17" s="14">
        <v>562670.82999999996</v>
      </c>
      <c r="D17" s="16">
        <f t="shared" si="0"/>
        <v>118.76706138129009</v>
      </c>
      <c r="E17" s="2"/>
    </row>
    <row r="18" spans="1:5" s="12" customFormat="1" x14ac:dyDescent="0.25">
      <c r="A18" s="4" t="s">
        <v>39</v>
      </c>
      <c r="B18" s="18">
        <v>0</v>
      </c>
      <c r="C18" s="14">
        <v>38950</v>
      </c>
      <c r="D18" s="16"/>
      <c r="E18" s="2"/>
    </row>
    <row r="19" spans="1:5" s="12" customFormat="1" x14ac:dyDescent="0.25">
      <c r="A19" s="4" t="s">
        <v>31</v>
      </c>
      <c r="B19" s="18">
        <v>0</v>
      </c>
      <c r="C19" s="14">
        <v>9000</v>
      </c>
      <c r="D19" s="16"/>
      <c r="E19" s="2"/>
    </row>
    <row r="20" spans="1:5" x14ac:dyDescent="0.25">
      <c r="A20" s="20" t="s">
        <v>11</v>
      </c>
      <c r="B20" s="15">
        <v>3158014</v>
      </c>
      <c r="C20" s="15">
        <v>2911857</v>
      </c>
      <c r="D20" s="17">
        <f t="shared" si="0"/>
        <v>92.205322712312238</v>
      </c>
      <c r="E20" s="2"/>
    </row>
    <row r="21" spans="1:5" x14ac:dyDescent="0.25">
      <c r="A21" s="3" t="s">
        <v>13</v>
      </c>
      <c r="B21" s="15">
        <f>B9+B20</f>
        <v>4321674</v>
      </c>
      <c r="C21" s="15">
        <f>C9+C20</f>
        <v>3793311.09</v>
      </c>
      <c r="D21" s="16">
        <f t="shared" si="0"/>
        <v>87.774114613920446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21</v>
      </c>
      <c r="B23" s="16">
        <v>928334</v>
      </c>
      <c r="C23" s="14">
        <v>766634.79</v>
      </c>
      <c r="D23" s="16">
        <f>C23/B23*100</f>
        <v>82.581785219543832</v>
      </c>
    </row>
    <row r="24" spans="1:5" ht="33.75" x14ac:dyDescent="0.25">
      <c r="A24" s="13" t="s">
        <v>22</v>
      </c>
      <c r="B24" s="14">
        <v>1799247.83</v>
      </c>
      <c r="C24" s="14">
        <v>1481101.74</v>
      </c>
      <c r="D24" s="16">
        <f>C24/B24*100</f>
        <v>82.317828333854365</v>
      </c>
    </row>
    <row r="25" spans="1:5" x14ac:dyDescent="0.25">
      <c r="A25" s="13" t="s">
        <v>23</v>
      </c>
      <c r="B25" s="14">
        <v>3000</v>
      </c>
      <c r="C25" s="14">
        <v>0</v>
      </c>
      <c r="D25" s="16">
        <f>C25/B25*100</f>
        <v>0</v>
      </c>
    </row>
    <row r="26" spans="1:5" x14ac:dyDescent="0.25">
      <c r="A26" s="13" t="s">
        <v>24</v>
      </c>
      <c r="B26" s="14">
        <v>31500</v>
      </c>
      <c r="C26" s="14">
        <v>22646.07</v>
      </c>
      <c r="D26" s="16">
        <f t="shared" ref="D26:D33" si="1">C26/B26*100</f>
        <v>71.892285714285705</v>
      </c>
    </row>
    <row r="27" spans="1:5" s="12" customFormat="1" x14ac:dyDescent="0.25">
      <c r="A27" s="13" t="s">
        <v>36</v>
      </c>
      <c r="B27" s="14">
        <v>250572.6</v>
      </c>
      <c r="C27" s="14">
        <v>244882.67</v>
      </c>
      <c r="D27" s="16">
        <f t="shared" si="1"/>
        <v>97.729228973958044</v>
      </c>
    </row>
    <row r="28" spans="1:5" s="12" customFormat="1" x14ac:dyDescent="0.25">
      <c r="A28" s="13" t="s">
        <v>37</v>
      </c>
      <c r="B28" s="14">
        <v>98705</v>
      </c>
      <c r="C28" s="14">
        <v>98705</v>
      </c>
      <c r="D28" s="16">
        <f t="shared" si="1"/>
        <v>100</v>
      </c>
    </row>
    <row r="29" spans="1:5" x14ac:dyDescent="0.25">
      <c r="A29" s="13" t="s">
        <v>25</v>
      </c>
      <c r="B29" s="14">
        <v>466298.17</v>
      </c>
      <c r="C29" s="14">
        <v>466298.17</v>
      </c>
      <c r="D29" s="16">
        <f t="shared" si="1"/>
        <v>100</v>
      </c>
    </row>
    <row r="30" spans="1:5" s="12" customFormat="1" x14ac:dyDescent="0.25">
      <c r="A30" s="13" t="s">
        <v>40</v>
      </c>
      <c r="B30" s="14">
        <v>31196.7</v>
      </c>
      <c r="C30" s="14">
        <v>31196.7</v>
      </c>
      <c r="D30" s="16">
        <f t="shared" si="1"/>
        <v>100</v>
      </c>
    </row>
    <row r="31" spans="1:5" x14ac:dyDescent="0.25">
      <c r="A31" s="13" t="s">
        <v>26</v>
      </c>
      <c r="B31" s="14">
        <v>468760.49</v>
      </c>
      <c r="C31" s="14">
        <v>427209.49</v>
      </c>
      <c r="D31" s="16">
        <f t="shared" si="1"/>
        <v>91.135985031502969</v>
      </c>
    </row>
    <row r="32" spans="1:5" x14ac:dyDescent="0.25">
      <c r="A32" s="13" t="s">
        <v>27</v>
      </c>
      <c r="B32" s="14">
        <v>104565.14</v>
      </c>
      <c r="C32" s="14">
        <v>104565.14</v>
      </c>
      <c r="D32" s="16">
        <f t="shared" si="1"/>
        <v>100</v>
      </c>
    </row>
    <row r="33" spans="1:4" x14ac:dyDescent="0.25">
      <c r="A33" s="13" t="s">
        <v>14</v>
      </c>
      <c r="B33" s="14">
        <v>39494</v>
      </c>
      <c r="C33" s="14">
        <v>37494</v>
      </c>
      <c r="D33" s="16">
        <f t="shared" si="1"/>
        <v>94.935939636400462</v>
      </c>
    </row>
    <row r="34" spans="1:4" x14ac:dyDescent="0.25">
      <c r="A34" s="5" t="s">
        <v>16</v>
      </c>
      <c r="B34" s="15">
        <f>SUM(B23:B33)</f>
        <v>4221673.93</v>
      </c>
      <c r="C34" s="15">
        <f>SUM(C23:C33)</f>
        <v>3680733.77</v>
      </c>
      <c r="D34" s="17">
        <f>C34/B34*100</f>
        <v>87.18659543656419</v>
      </c>
    </row>
    <row r="35" spans="1:4" x14ac:dyDescent="0.25">
      <c r="A35" s="6" t="s">
        <v>17</v>
      </c>
      <c r="B35" s="7">
        <f>B21-B34</f>
        <v>100000.0700000003</v>
      </c>
      <c r="C35" s="7">
        <f>C21-C34</f>
        <v>112577.31999999983</v>
      </c>
      <c r="D35" s="1"/>
    </row>
    <row r="37" spans="1:4" x14ac:dyDescent="0.25">
      <c r="A37" s="10"/>
      <c r="B37" s="10"/>
      <c r="C37" s="10"/>
      <c r="D37" s="10"/>
    </row>
    <row r="38" spans="1:4" x14ac:dyDescent="0.25">
      <c r="A38" s="23" t="s">
        <v>29</v>
      </c>
      <c r="B38" s="23"/>
      <c r="C38" s="10" t="s">
        <v>32</v>
      </c>
      <c r="D38" s="10"/>
    </row>
    <row r="39" spans="1:4" x14ac:dyDescent="0.25">
      <c r="A39" s="19"/>
    </row>
    <row r="40" spans="1:4" s="12" customFormat="1" x14ac:dyDescent="0.25">
      <c r="A40" s="19"/>
    </row>
    <row r="41" spans="1:4" x14ac:dyDescent="0.25">
      <c r="A41" s="11" t="s">
        <v>35</v>
      </c>
      <c r="B41" s="10"/>
      <c r="C41" s="10"/>
      <c r="D41" s="10"/>
    </row>
    <row r="42" spans="1:4" x14ac:dyDescent="0.25">
      <c r="A42" s="11" t="s">
        <v>28</v>
      </c>
      <c r="B42" s="10"/>
      <c r="C42" s="10"/>
      <c r="D42" s="10"/>
    </row>
  </sheetData>
  <mergeCells count="9">
    <mergeCell ref="A1:D1"/>
    <mergeCell ref="A2:D2"/>
    <mergeCell ref="A3:D3"/>
    <mergeCell ref="A4:D4"/>
    <mergeCell ref="A38:B38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Пользователь Windows</cp:lastModifiedBy>
  <cp:lastPrinted>2022-07-15T07:23:53Z</cp:lastPrinted>
  <dcterms:created xsi:type="dcterms:W3CDTF">2016-02-08T11:51:34Z</dcterms:created>
  <dcterms:modified xsi:type="dcterms:W3CDTF">2022-12-16T03:53:03Z</dcterms:modified>
</cp:coreProperties>
</file>